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<sst xmlns="http://schemas.openxmlformats.org/spreadsheetml/2006/main" count="48" uniqueCount="30">
  <si>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kg/dm³</t>
  </si>
  <si>
    <t>µm</t>
  </si>
  <si>
    <t>dm³</t>
  </si>
  <si>
    <t>kg/m²</t>
  </si>
  <si>
    <t>mm</t>
  </si>
  <si>
    <t xml:space="preserve"> = H</t>
  </si>
  <si>
    <t>A = SQRT(3) / 2 * H²</t>
  </si>
  <si>
    <t>m²</t>
  </si>
  <si>
    <t>m²/kg</t>
  </si>
  <si>
    <t>(PDS Poly Grade I)</t>
  </si>
  <si>
    <t xml:space="preserve"> ==&gt; Volume of 1m² of above foil:</t>
  </si>
  <si>
    <t xml:space="preserve"> ==&gt; Weight of 1m² of above foil:</t>
  </si>
  <si>
    <t>Size</t>
  </si>
  <si>
    <t>Particle / m²</t>
  </si>
  <si>
    <t>Particle / kg</t>
  </si>
  <si>
    <t>specifická hmostnost glitru (hustota)</t>
  </si>
  <si>
    <t>Tloušťka fólie</t>
  </si>
  <si>
    <t>Počet metrů pokrytých jedním kilem:</t>
  </si>
  <si>
    <t>Tvar šestiúhelníku:</t>
  </si>
  <si>
    <t>Tvar obdélníku:</t>
  </si>
  <si>
    <t>Tvar čtverce:</t>
  </si>
  <si>
    <t>palce</t>
  </si>
  <si>
    <t>velikost v palcích (inches):</t>
  </si>
  <si>
    <t>Velikost v palcích (inches):</t>
  </si>
  <si>
    <t>Velikost jedné strany v palcích:</t>
  </si>
  <si>
    <t>Velikost druhé strany v palcích:</t>
  </si>
  <si>
    <t xml:space="preserve"> ==&gt; povrch jedné částice:</t>
  </si>
  <si>
    <t xml:space="preserve"> ==&gt; Počet částic na 1 m²:</t>
  </si>
  <si>
    <t xml:space="preserve"> ==&gt; Počet částic v 1 kg:</t>
  </si>
  <si>
    <r>
      <t>Výpočet pro 1m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</si>
</sst>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14" borderId="10" xfId="0" applyFont="1" applyFill="1" applyBorder="1" applyAlignment="1">
      <alignment/>
    </xf>
    <xf numFmtId="0" fontId="0" fillId="14" borderId="0" xfId="0" applyFont="1" applyFill="1" applyAlignment="1">
      <alignment/>
    </xf>
    <xf numFmtId="0" fontId="3" fillId="14" borderId="0" xfId="0" applyFont="1" applyFill="1" applyAlignment="1">
      <alignment/>
    </xf>
    <xf numFmtId="3" fontId="3" fillId="14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40" fillId="1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3.8515625" style="0" customWidth="1"/>
    <col min="2" max="2" width="6.00390625" style="0" bestFit="1" customWidth="1"/>
    <col min="3" max="3" width="7.140625" style="0" bestFit="1" customWidth="1"/>
    <col min="4" max="4" width="18.57421875" style="0" customWidth="1"/>
    <col min="5" max="5" width="12.00390625" style="0" bestFit="1" customWidth="1"/>
    <col min="6" max="6" width="12.421875" style="0" customWidth="1"/>
  </cols>
  <sheetData>
    <row r="1" ht="15" thickBot="1">
      <c r="A1" s="3" t="s">
        <v>29</v>
      </c>
    </row>
    <row r="2" spans="1:4" ht="13.5" thickBot="1">
      <c r="A2" t="s">
        <v>15</v>
      </c>
      <c r="B2" s="4">
        <v>1.38</v>
      </c>
      <c r="C2" s="1" t="s">
        <v>0</v>
      </c>
      <c r="D2" s="2" t="s">
        <v>9</v>
      </c>
    </row>
    <row r="3" spans="1:3" ht="13.5" thickBot="1">
      <c r="A3" t="s">
        <v>16</v>
      </c>
      <c r="B3" s="4">
        <v>25</v>
      </c>
      <c r="C3" s="1" t="s">
        <v>1</v>
      </c>
    </row>
    <row r="4" spans="1:8" ht="12.75">
      <c r="A4" t="s">
        <v>10</v>
      </c>
      <c r="D4" s="6">
        <f>1*1*B3*0.000001*1000</f>
        <v>0.024999999999999998</v>
      </c>
      <c r="E4" s="1" t="s">
        <v>2</v>
      </c>
      <c r="F4" s="8" t="s">
        <v>17</v>
      </c>
      <c r="G4" s="8"/>
      <c r="H4" s="8"/>
    </row>
    <row r="5" spans="1:8" ht="12.75">
      <c r="A5" t="s">
        <v>11</v>
      </c>
      <c r="D5" s="6">
        <f>B2*D4</f>
        <v>0.034499999999999996</v>
      </c>
      <c r="E5" s="1" t="s">
        <v>3</v>
      </c>
      <c r="F5" s="9">
        <f>1/D5</f>
        <v>28.985507246376816</v>
      </c>
      <c r="G5" s="9" t="s">
        <v>8</v>
      </c>
      <c r="H5" s="8"/>
    </row>
    <row r="7" spans="1:2" ht="13.5" thickBot="1">
      <c r="A7" s="3" t="s">
        <v>18</v>
      </c>
      <c r="B7" s="5" t="s">
        <v>12</v>
      </c>
    </row>
    <row r="8" spans="1:6" ht="13.5" thickBot="1">
      <c r="A8" t="s">
        <v>22</v>
      </c>
      <c r="B8" s="4">
        <v>0.004</v>
      </c>
      <c r="C8" s="1" t="s">
        <v>21</v>
      </c>
      <c r="D8" s="6">
        <f>25.4*B8</f>
        <v>0.1016</v>
      </c>
      <c r="E8" s="1" t="s">
        <v>4</v>
      </c>
      <c r="F8" t="s">
        <v>5</v>
      </c>
    </row>
    <row r="9" spans="1:6" ht="12.75">
      <c r="A9" t="s">
        <v>26</v>
      </c>
      <c r="D9" s="6">
        <f>(D8*0.001)^2*SQRT(3)/2</f>
        <v>8.939599192089095E-09</v>
      </c>
      <c r="E9" s="1" t="s">
        <v>7</v>
      </c>
      <c r="F9" t="s">
        <v>6</v>
      </c>
    </row>
    <row r="10" spans="1:5" ht="12.75">
      <c r="A10" t="s">
        <v>27</v>
      </c>
      <c r="D10" s="7">
        <f>ROUND(1/D9,0)</f>
        <v>111861838</v>
      </c>
      <c r="E10" s="1" t="s">
        <v>13</v>
      </c>
    </row>
    <row r="11" spans="1:5" ht="12.75">
      <c r="A11" t="s">
        <v>28</v>
      </c>
      <c r="D11" s="7">
        <f>ROUND(D10/D$5,0)</f>
        <v>3242372116</v>
      </c>
      <c r="E11" s="1" t="s">
        <v>14</v>
      </c>
    </row>
    <row r="13" ht="12.75">
      <c r="A13" s="3" t="s">
        <v>20</v>
      </c>
    </row>
    <row r="14" spans="1:5" ht="12.75">
      <c r="A14" t="s">
        <v>23</v>
      </c>
      <c r="B14" s="6">
        <f>B8</f>
        <v>0.004</v>
      </c>
      <c r="C14" s="1" t="s">
        <v>21</v>
      </c>
      <c r="D14" s="6">
        <f>25.4*B14</f>
        <v>0.1016</v>
      </c>
      <c r="E14" s="1" t="s">
        <v>4</v>
      </c>
    </row>
    <row r="15" spans="1:5" ht="12.75">
      <c r="A15" t="s">
        <v>26</v>
      </c>
      <c r="D15" s="6">
        <f>(D14*0.001)^2</f>
        <v>1.0322560000000001E-08</v>
      </c>
      <c r="E15" s="1" t="s">
        <v>7</v>
      </c>
    </row>
    <row r="16" spans="1:5" ht="12.75">
      <c r="A16" t="s">
        <v>27</v>
      </c>
      <c r="D16" s="7">
        <f>ROUND(1/D15,0)</f>
        <v>96875194</v>
      </c>
      <c r="E16" s="1" t="s">
        <v>13</v>
      </c>
    </row>
    <row r="17" spans="1:5" ht="12.75">
      <c r="A17" t="s">
        <v>28</v>
      </c>
      <c r="D17" s="7">
        <f>ROUND(D16/D$5,0)</f>
        <v>2807976638</v>
      </c>
      <c r="E17" s="1" t="s">
        <v>14</v>
      </c>
    </row>
    <row r="19" ht="12.75">
      <c r="A19" s="3" t="s">
        <v>19</v>
      </c>
    </row>
    <row r="20" spans="1:5" ht="12.75">
      <c r="A20" t="s">
        <v>24</v>
      </c>
      <c r="B20" s="6">
        <f>B8</f>
        <v>0.004</v>
      </c>
      <c r="C20" s="1" t="s">
        <v>21</v>
      </c>
      <c r="D20" s="6">
        <f>25.4*B20</f>
        <v>0.1016</v>
      </c>
      <c r="E20" s="1" t="s">
        <v>4</v>
      </c>
    </row>
    <row r="21" spans="1:5" ht="12.75">
      <c r="A21" t="s">
        <v>25</v>
      </c>
      <c r="B21" s="6">
        <v>0.008</v>
      </c>
      <c r="C21" s="1" t="s">
        <v>21</v>
      </c>
      <c r="D21" s="6">
        <f>25.4*B21</f>
        <v>0.2032</v>
      </c>
      <c r="E21" s="1" t="s">
        <v>4</v>
      </c>
    </row>
    <row r="22" spans="1:5" ht="12.75">
      <c r="A22" t="s">
        <v>26</v>
      </c>
      <c r="D22" s="6">
        <f>D20*0.001*D21*0.001</f>
        <v>2.0645120000000002E-08</v>
      </c>
      <c r="E22" s="1" t="s">
        <v>7</v>
      </c>
    </row>
    <row r="23" spans="1:5" ht="12.75">
      <c r="A23" t="s">
        <v>27</v>
      </c>
      <c r="D23" s="7">
        <f>ROUND(1/D22,0)</f>
        <v>48437597</v>
      </c>
      <c r="E23" s="1" t="s">
        <v>13</v>
      </c>
    </row>
    <row r="24" spans="1:5" ht="12.75">
      <c r="A24" t="s">
        <v>28</v>
      </c>
      <c r="D24" s="7">
        <f>ROUND(D23/D$5,0)</f>
        <v>1403988319</v>
      </c>
      <c r="E24" s="1" t="s">
        <v>14</v>
      </c>
    </row>
  </sheetData>
  <sheetProtection/>
  <printOptions horizontalCentered="1"/>
  <pageMargins left="0.15748031496062992" right="0.15748031496062992" top="0.984251968503937" bottom="0.6692913385826772" header="0.5118110236220472" footer="0.35433070866141736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Sigmund Lindner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Mittermeier</dc:creator>
  <cp:keywords/>
  <dc:description/>
  <cp:lastModifiedBy>Lea</cp:lastModifiedBy>
  <cp:lastPrinted>2010-07-28T13:46:42Z</cp:lastPrinted>
  <dcterms:created xsi:type="dcterms:W3CDTF">2010-07-28T12:33:27Z</dcterms:created>
  <dcterms:modified xsi:type="dcterms:W3CDTF">2016-05-31T15:13:24Z</dcterms:modified>
  <cp:category/>
  <cp:version/>
  <cp:contentType/>
  <cp:contentStatus/>
</cp:coreProperties>
</file>